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Mark Thorell\CPC\FY2027\"/>
    </mc:Choice>
  </mc:AlternateContent>
  <bookViews>
    <workbookView xWindow="0" yWindow="0" windowWidth="28800" windowHeight="12180"/>
  </bookViews>
  <sheets>
    <sheet name="Preliminary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B13" i="1"/>
  <c r="B24" i="1" l="1"/>
  <c r="B25" i="1" s="1"/>
  <c r="B27" i="1" s="1"/>
  <c r="B32" i="1" s="1"/>
  <c r="B14" i="1"/>
  <c r="B15" i="1" s="1"/>
  <c r="B17" i="1" s="1"/>
  <c r="B31" i="1" s="1"/>
  <c r="B33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<sst xmlns="http://schemas.openxmlformats.org/spreadsheetml/2006/main" count="38" uniqueCount="34">
  <si>
    <t>Plymouth River School – Softball Field Preliminary Project Budget</t>
  </si>
  <si>
    <t>FIELD IMPROVEMENTS</t>
  </si>
  <si>
    <t>Preliminary Budget</t>
  </si>
  <si>
    <t>Notes</t>
  </si>
  <si>
    <t>Complete Infield Renovation</t>
  </si>
  <si>
    <t>Complete renovation including base</t>
  </si>
  <si>
    <t>Outfield – Amend/Rework</t>
  </si>
  <si>
    <t>No subdrainage system</t>
  </si>
  <si>
    <t>All New Field Fencing</t>
  </si>
  <si>
    <t>New Backstop</t>
  </si>
  <si>
    <t>New Dugouts – 2</t>
  </si>
  <si>
    <t>Basic dugouts</t>
  </si>
  <si>
    <t>New Player Benches – 2</t>
  </si>
  <si>
    <t>Mobilization / General Requirements / Incidental Restoration</t>
  </si>
  <si>
    <t>Construction Subtotal</t>
  </si>
  <si>
    <t>Construction Contingency – 20%</t>
  </si>
  <si>
    <t>Field Construction Budget</t>
  </si>
  <si>
    <t>Design, Survey, Permitting, Bidding &amp; CA/Inspection</t>
  </si>
  <si>
    <t>TOTAL FIELD IMPROVEMENTS BUDGET</t>
  </si>
  <si>
    <t>IRRIGATION / WELL</t>
  </si>
  <si>
    <t>New Athletic Field Irrigation System</t>
  </si>
  <si>
    <t>New Irrigation Well, Pump &amp; Controls</t>
  </si>
  <si>
    <t>High-mid planning allowance</t>
  </si>
  <si>
    <t>Irrigation / Well Construction Budget</t>
  </si>
  <si>
    <t>Design, Permitting, Hydrogeologic/Well Testing &amp; CA/Inspection</t>
  </si>
  <si>
    <t>TOTAL IRRIGATION / WELL BUDGET</t>
  </si>
  <si>
    <t>OVERALL PRELIMINARY PROJECT BUDGET</t>
  </si>
  <si>
    <t>Budget</t>
  </si>
  <si>
    <t>Field Improvements</t>
  </si>
  <si>
    <t>Irrigation / Well</t>
  </si>
  <si>
    <t>TOTAL PRELIMINARY PROJECT BUDGET</t>
  </si>
  <si>
    <t>Planning estimate revised based on specialist feedback: basic dugouts, no outfield subdrainage, and a high-mid allowance for the irrigation well. Costs are preliminary and subject to design.</t>
  </si>
  <si>
    <t>PLYMOUTH RIVER SCHOOL
POTENTIAL SOFTBALL FIELD IMPROVEMENTS
HINGHAM, MA
October 28, 2026</t>
  </si>
  <si>
    <t>J:\LKB Engineering PLLC\PROJECTS\2026\26078.00_Town of Hingham_Plymouth River Basketball Court Design_MA\ADMIN\Plymouth River School - 
Softball Field\Plymouth_River_Softball_Preliminary_Budget.xlsx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</si>
</sst>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"/>
  </numFmts>
  <fonts count="7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i/>
      <sz val="9"/>
      <name val="Carlito"/>
    </font>
    <font>
      <sz val="9"/>
      <name val="Carlito"/>
    </font>
    <font>
      <b/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3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0" fontId="2" fillId="4" borderId="0" xfId="0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tabSelected="1" view="pageLayout" zoomScaleNormal="100" workbookViewId="0">
      <selection activeCell="A39" sqref="A39"/>
    </sheetView>
  </sheetViews>
  <sheetFormatPr defaultRowHeight="14.25"/>
  <cols>
    <col min="1" max="1" width="52" customWidth="1"/>
    <col min="2" max="2" width="20" customWidth="1"/>
    <col min="3" max="3" width="35.75" style="12" customWidth="1"/>
  </cols>
  <sheetData>
    <row r="1" spans="1:3" ht="60" customHeight="1">
      <c r="A1" t="e" vm="1">
        <v>#VALUE!</v>
      </c>
      <c r="C1" s="15" t="s">
        <v>32</v>
      </c>
    </row>
    <row r="3" spans="1:3" ht="20.85" customHeight="1">
      <c r="A3" s="16" t="s">
        <v>0</v>
      </c>
      <c r="B3" s="16"/>
      <c r="C3" s="16"/>
    </row>
    <row r="5" spans="1:3" ht="15">
      <c r="A5" s="1" t="s">
        <v>1</v>
      </c>
      <c r="B5" s="1" t="s">
        <v>2</v>
      </c>
      <c r="C5" s="13" t="s">
        <v>3</v>
      </c>
    </row>
    <row r="6" spans="1:3">
      <c r="A6" s="2" t="s">
        <v>4</v>
      </c>
      <c r="B6" s="3">
        <v>80000</v>
      </c>
      <c r="C6" s="14" t="s">
        <v>5</v>
      </c>
    </row>
    <row r="7" spans="1:3">
      <c r="A7" s="2" t="s">
        <v>6</v>
      </c>
      <c r="B7" s="3">
        <v>70000</v>
      </c>
      <c r="C7" s="14" t="s">
        <v>7</v>
      </c>
    </row>
    <row r="8" spans="1:3">
      <c r="A8" s="2" t="s">
        <v>8</v>
      </c>
      <c r="B8" s="3">
        <v>55000</v>
      </c>
      <c r="C8" s="14"/>
    </row>
    <row r="9" spans="1:3">
      <c r="A9" s="2" t="s">
        <v>9</v>
      </c>
      <c r="B9" s="3">
        <v>95000</v>
      </c>
      <c r="C9" s="14"/>
    </row>
    <row r="10" spans="1:3">
      <c r="A10" s="2" t="s">
        <v>10</v>
      </c>
      <c r="B10" s="3">
        <v>100000</v>
      </c>
      <c r="C10" s="14" t="s">
        <v>11</v>
      </c>
    </row>
    <row r="11" spans="1:3">
      <c r="A11" s="2" t="s">
        <v>12</v>
      </c>
      <c r="B11" s="3">
        <v>30000</v>
      </c>
      <c r="C11" s="14"/>
    </row>
    <row r="12" spans="1:3">
      <c r="A12" s="2" t="s">
        <v>13</v>
      </c>
      <c r="B12" s="3">
        <v>35000</v>
      </c>
      <c r="C12" s="14"/>
    </row>
    <row r="13" spans="1:3" ht="15">
      <c r="A13" s="4" t="s">
        <v>14</v>
      </c>
      <c r="B13" s="5">
        <f>SUM(B6:B12)</f>
        <v>465000</v>
      </c>
      <c r="C13" s="14"/>
    </row>
    <row r="14" spans="1:3" ht="15">
      <c r="A14" s="4" t="s">
        <v>15</v>
      </c>
      <c r="B14" s="5">
        <f>B13*20%</f>
        <v>93000</v>
      </c>
      <c r="C14" s="14"/>
    </row>
    <row r="15" spans="1:3" ht="15">
      <c r="A15" s="4" t="s">
        <v>16</v>
      </c>
      <c r="B15" s="5">
        <f>B13+B14</f>
        <v>558000</v>
      </c>
      <c r="C15" s="14"/>
    </row>
    <row r="16" spans="1:3" ht="15">
      <c r="A16" s="4" t="s">
        <v>17</v>
      </c>
      <c r="B16" s="5">
        <v>92000</v>
      </c>
      <c r="C16" s="14"/>
    </row>
    <row r="17" spans="1:3" ht="15">
      <c r="A17" s="4" t="s">
        <v>18</v>
      </c>
      <c r="B17" s="5">
        <f>B15+B16</f>
        <v>650000</v>
      </c>
      <c r="C17" s="14"/>
    </row>
    <row r="18" spans="1:3">
      <c r="A18" s="2"/>
      <c r="B18" s="3"/>
      <c r="C18" s="14"/>
    </row>
    <row r="19" spans="1:3">
      <c r="A19" s="2"/>
      <c r="B19" s="3"/>
      <c r="C19" s="14"/>
    </row>
    <row r="20" spans="1:3" ht="15">
      <c r="A20" s="1" t="s">
        <v>19</v>
      </c>
      <c r="B20" s="6" t="s">
        <v>2</v>
      </c>
      <c r="C20" s="13" t="s">
        <v>3</v>
      </c>
    </row>
    <row r="21" spans="1:3">
      <c r="A21" s="2" t="s">
        <v>20</v>
      </c>
      <c r="B21" s="3">
        <v>55000</v>
      </c>
      <c r="C21" s="14"/>
    </row>
    <row r="22" spans="1:3">
      <c r="A22" s="2" t="s">
        <v>21</v>
      </c>
      <c r="B22" s="3">
        <v>85000</v>
      </c>
      <c r="C22" s="14" t="s">
        <v>22</v>
      </c>
    </row>
    <row r="23" spans="1:3" ht="15">
      <c r="A23" s="4" t="s">
        <v>14</v>
      </c>
      <c r="B23" s="5">
        <f>SUM(B21:B22)</f>
        <v>140000</v>
      </c>
      <c r="C23" s="14"/>
    </row>
    <row r="24" spans="1:3" ht="15">
      <c r="A24" s="4" t="s">
        <v>15</v>
      </c>
      <c r="B24" s="5">
        <f>B23*20%</f>
        <v>28000</v>
      </c>
      <c r="C24" s="14"/>
    </row>
    <row r="25" spans="1:3" ht="15">
      <c r="A25" s="4" t="s">
        <v>23</v>
      </c>
      <c r="B25" s="5">
        <f>B23+B24</f>
        <v>168000</v>
      </c>
      <c r="C25" s="14"/>
    </row>
    <row r="26" spans="1:3" ht="30">
      <c r="A26" s="4" t="s">
        <v>24</v>
      </c>
      <c r="B26" s="5">
        <v>27000</v>
      </c>
      <c r="C26" s="14"/>
    </row>
    <row r="27" spans="1:3" ht="15">
      <c r="A27" s="4" t="s">
        <v>25</v>
      </c>
      <c r="B27" s="5">
        <f>B25+B26</f>
        <v>195000</v>
      </c>
      <c r="C27" s="14"/>
    </row>
    <row r="28" spans="1:3">
      <c r="A28" s="2"/>
      <c r="B28" s="3"/>
      <c r="C28" s="14"/>
    </row>
    <row r="29" spans="1:3">
      <c r="A29" s="2"/>
      <c r="B29" s="3"/>
      <c r="C29" s="14"/>
    </row>
    <row r="30" spans="1:3" ht="15">
      <c r="A30" s="7" t="s">
        <v>26</v>
      </c>
      <c r="B30" s="8" t="s">
        <v>27</v>
      </c>
      <c r="C30" s="14"/>
    </row>
    <row r="31" spans="1:3">
      <c r="A31" s="2" t="s">
        <v>28</v>
      </c>
      <c r="B31" s="3">
        <f>B17</f>
        <v>650000</v>
      </c>
      <c r="C31" s="14"/>
    </row>
    <row r="32" spans="1:3">
      <c r="A32" s="2" t="s">
        <v>29</v>
      </c>
      <c r="B32" s="3">
        <f>B27</f>
        <v>195000</v>
      </c>
      <c r="C32" s="14"/>
    </row>
    <row r="33" spans="1:3" ht="15">
      <c r="A33" s="9" t="s">
        <v>30</v>
      </c>
      <c r="B33" s="10">
        <f>SUM(B31:B32)</f>
        <v>845000</v>
      </c>
      <c r="C33" s="14"/>
    </row>
    <row r="36" spans="1:3" ht="27.2" customHeight="1">
      <c r="A36" s="17" t="s">
        <v>31</v>
      </c>
      <c r="B36" s="17"/>
      <c r="C36" s="17"/>
    </row>
    <row r="42" spans="1:3" ht="48">
      <c r="A42" s="11" t="s">
        <v>33</v>
      </c>
    </row>
  </sheetData>
  <mergeCells count="2">
    <mergeCell ref="A3:C3"/>
    <mergeCell ref="A36:C36"/>
  </mergeCells>
  <pageMargins left="0.7" right="0.7" top="0.75" bottom="0.75" header="0.3" footer="0.3"/>
  <pageSetup scale="77" orientation="portrait" horizontalDpi="1200" verticalDpi="1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Preliminary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Freeman</dc:creator>
  <cp:lastModifiedBy>Thorell, Mark</cp:lastModifiedBy>
  <cp:lastPrinted>2026-08-28T16:51:10Z</cp:lastPrinted>
  <dcterms:created xsi:type="dcterms:W3CDTF">2026-08-28T16:48:26Z</dcterms:created>
  <dcterms:modified xsi:type="dcterms:W3CDTF">2026-08-31T15:10:15Z</dcterms:modified>
</cp:coreProperties>
</file>